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_labonte\Documents\"/>
    </mc:Choice>
  </mc:AlternateContent>
  <bookViews>
    <workbookView xWindow="0" yWindow="0" windowWidth="28800" windowHeight="11400"/>
  </bookViews>
  <sheets>
    <sheet name="FINAL BUDGET FY 2019" sheetId="1" r:id="rId1"/>
  </sheets>
  <definedNames>
    <definedName name="_xlnm.Print_Area" localSheetId="0">'FINAL BUDGET FY 2019'!$A$1:$E$42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5" i="1"/>
  <c r="D34" i="1"/>
  <c r="D33" i="1"/>
  <c r="D31" i="1"/>
  <c r="D30" i="1"/>
  <c r="E29" i="1"/>
  <c r="D29" i="1"/>
  <c r="D28" i="1"/>
  <c r="D27" i="1"/>
  <c r="D26" i="1"/>
  <c r="C25" i="1"/>
  <c r="D25" i="1" s="1"/>
  <c r="D24" i="1"/>
  <c r="D23" i="1"/>
  <c r="D22" i="1"/>
  <c r="D21" i="1"/>
  <c r="E18" i="1"/>
  <c r="C18" i="1"/>
  <c r="D18" i="1" s="1"/>
  <c r="D16" i="1"/>
  <c r="D15" i="1"/>
  <c r="D13" i="1"/>
  <c r="D12" i="1"/>
  <c r="D11" i="1"/>
  <c r="D10" i="1"/>
  <c r="D9" i="1"/>
  <c r="D8" i="1"/>
  <c r="D7" i="1"/>
  <c r="D6" i="1"/>
  <c r="E40" i="1" l="1"/>
  <c r="E42" i="1" s="1"/>
  <c r="C40" i="1"/>
  <c r="D40" i="1" s="1"/>
  <c r="C42" i="1" l="1"/>
</calcChain>
</file>

<file path=xl/sharedStrings.xml><?xml version="1.0" encoding="utf-8"?>
<sst xmlns="http://schemas.openxmlformats.org/spreadsheetml/2006/main" count="41" uniqueCount="41">
  <si>
    <t>MOUNT WACHUSETT COMMUNITY COLLEGE</t>
  </si>
  <si>
    <t>FY 2019 Final Budget</t>
  </si>
  <si>
    <t>`</t>
  </si>
  <si>
    <t>Revenues:</t>
  </si>
  <si>
    <t>FY 18 BUDGET</t>
  </si>
  <si>
    <t>% OF BUDGET</t>
  </si>
  <si>
    <t>Tuition and Fees Revenue</t>
  </si>
  <si>
    <t>Commissions Revenue</t>
  </si>
  <si>
    <t>Miscellaneous Revenue</t>
  </si>
  <si>
    <t>Private Gifts, Grants and Contracts</t>
  </si>
  <si>
    <t>Indirect Cost</t>
  </si>
  <si>
    <t>Auxiliary Operations</t>
  </si>
  <si>
    <t>Interest/Dividend Revenue</t>
  </si>
  <si>
    <t>Maintenance Appropriation</t>
  </si>
  <si>
    <t>Restricted Appropriation</t>
  </si>
  <si>
    <t>Turbine Revenue</t>
  </si>
  <si>
    <t>Reserves</t>
  </si>
  <si>
    <t xml:space="preserve">        Total Revenues</t>
  </si>
  <si>
    <t>Expenses:</t>
  </si>
  <si>
    <t>AA Regular Employee Compensation</t>
  </si>
  <si>
    <t>BB Regular Employee Related Expense</t>
  </si>
  <si>
    <t>CC Part Time Wages</t>
  </si>
  <si>
    <t>DD Pension/Insurance</t>
  </si>
  <si>
    <t>EE Administrative Expense</t>
  </si>
  <si>
    <t>FF Facility Operational Supplies</t>
  </si>
  <si>
    <t>GG Energy Cost &amp; Space Rental</t>
  </si>
  <si>
    <t>HH Consultant Services</t>
  </si>
  <si>
    <t>JJ Operational Services</t>
  </si>
  <si>
    <t>KK Equipment Purchase</t>
  </si>
  <si>
    <t>LL Equipment Lease/Repair</t>
  </si>
  <si>
    <t>MM Purchased Human Services &amp; Programs</t>
  </si>
  <si>
    <t>NN Improvements to Building &amp; Land</t>
  </si>
  <si>
    <t>RR Scholarship</t>
  </si>
  <si>
    <t>SS Debt Service</t>
  </si>
  <si>
    <t>Student Activities Support</t>
  </si>
  <si>
    <t>Contingency</t>
  </si>
  <si>
    <t>Depreciation</t>
  </si>
  <si>
    <t>Compensated Absences</t>
  </si>
  <si>
    <t xml:space="preserve">      Total Expenses</t>
  </si>
  <si>
    <t xml:space="preserve">       Net Surplus/Deficit</t>
  </si>
  <si>
    <t xml:space="preserve"> FY 2019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</si>
</sst>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MS Sans Serif"/>
    </font>
    <font>
      <sz val="11"/>
      <name val="Calibri"/>
      <family val="2"/>
      <scheme val="minor"/>
    </font>
    <font>
      <b/>
      <sz val="14"/>
      <name val="Franklin Gothic Demi"/>
      <family val="2"/>
    </font>
    <font>
      <sz val="10"/>
      <name val="MS Sans Serif"/>
      <family val="2"/>
    </font>
    <font>
      <b/>
      <sz val="12"/>
      <name val="Franklin Gothic Demi"/>
      <family val="2"/>
    </font>
    <font>
      <b/>
      <i/>
      <u/>
      <sz val="11"/>
      <name val="Franklin Gothic Demi Cond"/>
      <family val="2"/>
    </font>
    <font>
      <b/>
      <sz val="11"/>
      <name val="Franklin Gothic Demi Cond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name val="Franklin Gothic Demi Cond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/>
    <xf numFmtId="9" fontId="1" fillId="0" borderId="0" xfId="2" applyFont="1"/>
    <xf numFmtId="164" fontId="1" fillId="0" borderId="0" xfId="1" applyNumberFormat="1" applyFont="1"/>
    <xf numFmtId="14" fontId="4" fillId="0" borderId="0" xfId="0" applyNumberFormat="1" applyFont="1" applyAlignment="1"/>
    <xf numFmtId="164" fontId="1" fillId="0" borderId="0" xfId="1" applyNumberFormat="1" applyFont="1" applyFill="1"/>
    <xf numFmtId="0" fontId="5" fillId="0" borderId="0" xfId="0" applyFont="1"/>
    <xf numFmtId="164" fontId="6" fillId="0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wrapText="1"/>
    </xf>
    <xf numFmtId="9" fontId="6" fillId="0" borderId="1" xfId="2" applyFont="1" applyFill="1" applyBorder="1" applyAlignment="1">
      <alignment wrapText="1"/>
    </xf>
    <xf numFmtId="0" fontId="7" fillId="0" borderId="0" xfId="0" applyFont="1" applyFill="1" applyBorder="1" applyAlignment="1" applyProtection="1">
      <alignment vertical="center"/>
    </xf>
    <xf numFmtId="0" fontId="8" fillId="0" borderId="0" xfId="3" applyFont="1" applyFill="1" applyBorder="1" applyAlignment="1" applyProtection="1">
      <alignment vertical="center"/>
    </xf>
    <xf numFmtId="164" fontId="1" fillId="0" borderId="2" xfId="1" applyNumberFormat="1" applyFont="1" applyBorder="1"/>
    <xf numFmtId="9" fontId="1" fillId="0" borderId="2" xfId="2" applyFont="1" applyBorder="1"/>
    <xf numFmtId="0" fontId="9" fillId="2" borderId="0" xfId="0" applyFont="1" applyFill="1" applyBorder="1" applyAlignment="1" applyProtection="1">
      <alignment vertical="center"/>
    </xf>
    <xf numFmtId="164" fontId="10" fillId="2" borderId="0" xfId="1" applyNumberFormat="1" applyFont="1" applyFill="1"/>
    <xf numFmtId="9" fontId="10" fillId="2" borderId="0" xfId="2" applyFont="1" applyFill="1"/>
    <xf numFmtId="0" fontId="1" fillId="0" borderId="0" xfId="0" applyFont="1" applyFill="1"/>
    <xf numFmtId="0" fontId="9" fillId="0" borderId="0" xfId="0" applyFont="1" applyFill="1" applyBorder="1" applyAlignment="1" applyProtection="1">
      <alignment vertical="center"/>
    </xf>
    <xf numFmtId="164" fontId="10" fillId="0" borderId="0" xfId="1" applyNumberFormat="1" applyFont="1" applyFill="1"/>
    <xf numFmtId="9" fontId="10" fillId="0" borderId="0" xfId="2" applyFont="1" applyFill="1"/>
    <xf numFmtId="0" fontId="11" fillId="0" borderId="0" xfId="0" applyFont="1"/>
    <xf numFmtId="0" fontId="10" fillId="2" borderId="0" xfId="0" applyFont="1" applyFill="1" applyBorder="1" applyAlignment="1"/>
    <xf numFmtId="0" fontId="1" fillId="0" borderId="0" xfId="0" applyFont="1" applyBorder="1" applyAlignment="1"/>
    <xf numFmtId="164" fontId="10" fillId="2" borderId="3" xfId="1" applyNumberFormat="1" applyFont="1" applyFill="1" applyBorder="1"/>
    <xf numFmtId="9" fontId="10" fillId="2" borderId="3" xfId="2" applyFont="1" applyFill="1" applyBorder="1"/>
    <xf numFmtId="0" fontId="12" fillId="0" borderId="0" xfId="0" quotePrefix="1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E6" sqref="E6"/>
    </sheetView>
  </sheetViews>
  <sheetFormatPr defaultColWidth="9.140625" defaultRowHeight="15" x14ac:dyDescent="0.25"/>
  <cols>
    <col min="1" max="1" width="4.5703125" style="1" customWidth="1"/>
    <col min="2" max="2" width="40" style="1" bestFit="1" customWidth="1"/>
    <col min="3" max="3" width="17.5703125" style="4" customWidth="1"/>
    <col min="4" max="4" width="8.85546875" style="3" hidden="1" customWidth="1"/>
    <col min="5" max="5" width="18.28515625" style="4" customWidth="1"/>
    <col min="6" max="16384" width="9.140625" style="1"/>
  </cols>
  <sheetData>
    <row r="1" spans="1:5" ht="19.5" customHeight="1" x14ac:dyDescent="0.35">
      <c r="B1" s="2" t="s">
        <v>0</v>
      </c>
      <c r="C1" s="2"/>
    </row>
    <row r="2" spans="1:5" ht="19.5" customHeight="1" x14ac:dyDescent="0.35">
      <c r="B2" s="2" t="s">
        <v>1</v>
      </c>
      <c r="C2" s="2"/>
    </row>
    <row r="3" spans="1:5" ht="16.5" customHeight="1" x14ac:dyDescent="0.3">
      <c r="B3" s="5"/>
      <c r="C3" s="5"/>
    </row>
    <row r="4" spans="1:5" x14ac:dyDescent="0.25">
      <c r="B4" s="1" t="s">
        <v>2</v>
      </c>
    </row>
    <row r="5" spans="1:5" ht="32.25" thickBot="1" x14ac:dyDescent="0.35">
      <c r="A5" s="7" t="s">
        <v>3</v>
      </c>
      <c r="C5" s="8" t="s">
        <v>4</v>
      </c>
      <c r="D5" s="10" t="s">
        <v>5</v>
      </c>
      <c r="E5" s="9" t="s">
        <v>40</v>
      </c>
    </row>
    <row r="6" spans="1:5" ht="15.75" thickTop="1" x14ac:dyDescent="0.25">
      <c r="B6" s="11" t="s">
        <v>6</v>
      </c>
      <c r="C6" s="4">
        <v>16498881</v>
      </c>
      <c r="D6" s="3" t="e">
        <f>#REF!/C6</f>
        <v>#REF!</v>
      </c>
      <c r="E6" s="4">
        <v>16072530</v>
      </c>
    </row>
    <row r="7" spans="1:5" x14ac:dyDescent="0.25">
      <c r="B7" s="11" t="s">
        <v>7</v>
      </c>
      <c r="C7" s="4">
        <v>200000</v>
      </c>
      <c r="D7" s="3" t="e">
        <f>#REF!/C7</f>
        <v>#REF!</v>
      </c>
      <c r="E7" s="4">
        <v>200000</v>
      </c>
    </row>
    <row r="8" spans="1:5" x14ac:dyDescent="0.25">
      <c r="B8" s="11" t="s">
        <v>8</v>
      </c>
      <c r="C8" s="4">
        <v>592975</v>
      </c>
      <c r="D8" s="3" t="e">
        <f>#REF!/C8</f>
        <v>#REF!</v>
      </c>
      <c r="E8" s="4">
        <v>525556</v>
      </c>
    </row>
    <row r="9" spans="1:5" x14ac:dyDescent="0.25">
      <c r="B9" s="11" t="s">
        <v>9</v>
      </c>
      <c r="C9" s="4">
        <v>820000</v>
      </c>
      <c r="D9" s="3" t="e">
        <f>#REF!/C9</f>
        <v>#REF!</v>
      </c>
      <c r="E9" s="4">
        <v>1050000</v>
      </c>
    </row>
    <row r="10" spans="1:5" x14ac:dyDescent="0.25">
      <c r="B10" s="11" t="s">
        <v>10</v>
      </c>
      <c r="C10" s="4">
        <v>550000</v>
      </c>
      <c r="D10" s="3" t="e">
        <f>#REF!/C10</f>
        <v>#REF!</v>
      </c>
      <c r="E10" s="4">
        <v>550000</v>
      </c>
    </row>
    <row r="11" spans="1:5" x14ac:dyDescent="0.25">
      <c r="B11" s="11" t="s">
        <v>11</v>
      </c>
      <c r="C11" s="4">
        <v>1401000</v>
      </c>
      <c r="D11" s="3" t="e">
        <f>#REF!/C11</f>
        <v>#REF!</v>
      </c>
      <c r="E11" s="4">
        <v>1539000</v>
      </c>
    </row>
    <row r="12" spans="1:5" x14ac:dyDescent="0.25">
      <c r="B12" s="11" t="s">
        <v>12</v>
      </c>
      <c r="C12" s="4">
        <v>36000</v>
      </c>
      <c r="D12" s="3" t="e">
        <f>#REF!/C12</f>
        <v>#REF!</v>
      </c>
      <c r="E12" s="4">
        <v>36000</v>
      </c>
    </row>
    <row r="13" spans="1:5" x14ac:dyDescent="0.25">
      <c r="B13" s="11" t="s">
        <v>13</v>
      </c>
      <c r="C13" s="4">
        <v>14660111</v>
      </c>
      <c r="D13" s="3" t="e">
        <f>#REF!/C13</f>
        <v>#REF!</v>
      </c>
      <c r="E13" s="4">
        <v>15534421</v>
      </c>
    </row>
    <row r="14" spans="1:5" x14ac:dyDescent="0.25">
      <c r="B14" s="12" t="s">
        <v>14</v>
      </c>
      <c r="C14" s="4">
        <v>0</v>
      </c>
      <c r="E14" s="4">
        <v>50000</v>
      </c>
    </row>
    <row r="15" spans="1:5" x14ac:dyDescent="0.25">
      <c r="B15" s="11" t="s">
        <v>15</v>
      </c>
      <c r="C15" s="4">
        <v>200000</v>
      </c>
      <c r="D15" s="3" t="e">
        <f>#REF!/C15</f>
        <v>#REF!</v>
      </c>
      <c r="E15" s="4">
        <v>5000</v>
      </c>
    </row>
    <row r="16" spans="1:5" x14ac:dyDescent="0.25">
      <c r="B16" s="11" t="s">
        <v>16</v>
      </c>
      <c r="C16" s="4">
        <v>1000000</v>
      </c>
      <c r="D16" s="3" t="e">
        <f>#REF!/C16</f>
        <v>#REF!</v>
      </c>
      <c r="E16" s="4">
        <v>600000</v>
      </c>
    </row>
    <row r="17" spans="1:5" hidden="1" x14ac:dyDescent="0.25">
      <c r="B17" s="11"/>
      <c r="C17" s="13"/>
      <c r="D17" s="14"/>
      <c r="E17" s="13">
        <v>0</v>
      </c>
    </row>
    <row r="18" spans="1:5" x14ac:dyDescent="0.25">
      <c r="B18" s="15" t="s">
        <v>17</v>
      </c>
      <c r="C18" s="16">
        <f>SUM(C6:C17)</f>
        <v>35958967</v>
      </c>
      <c r="D18" s="17" t="e">
        <f>#REF!/C18</f>
        <v>#REF!</v>
      </c>
      <c r="E18" s="16">
        <f>SUM(E6:E17)</f>
        <v>36162507</v>
      </c>
    </row>
    <row r="19" spans="1:5" s="18" customFormat="1" x14ac:dyDescent="0.25">
      <c r="B19" s="19"/>
      <c r="C19" s="20"/>
      <c r="D19" s="21"/>
      <c r="E19" s="20"/>
    </row>
    <row r="20" spans="1:5" ht="15.75" x14ac:dyDescent="0.3">
      <c r="A20" s="22" t="s">
        <v>18</v>
      </c>
      <c r="B20" s="11"/>
    </row>
    <row r="21" spans="1:5" x14ac:dyDescent="0.25">
      <c r="B21" s="11" t="s">
        <v>19</v>
      </c>
      <c r="C21" s="4">
        <v>18300628</v>
      </c>
      <c r="D21" s="3" t="e">
        <f>#REF!/C21</f>
        <v>#REF!</v>
      </c>
      <c r="E21" s="4">
        <v>18583386</v>
      </c>
    </row>
    <row r="22" spans="1:5" x14ac:dyDescent="0.25">
      <c r="B22" s="11" t="s">
        <v>20</v>
      </c>
      <c r="C22" s="4">
        <v>176092</v>
      </c>
      <c r="D22" s="3" t="e">
        <f>#REF!/C22</f>
        <v>#REF!</v>
      </c>
      <c r="E22" s="4">
        <v>179670</v>
      </c>
    </row>
    <row r="23" spans="1:5" x14ac:dyDescent="0.25">
      <c r="B23" s="11" t="s">
        <v>21</v>
      </c>
      <c r="C23" s="4">
        <v>5924080</v>
      </c>
      <c r="D23" s="3" t="e">
        <f>#REF!/C23</f>
        <v>#REF!</v>
      </c>
      <c r="E23" s="4">
        <v>5961662</v>
      </c>
    </row>
    <row r="24" spans="1:5" x14ac:dyDescent="0.25">
      <c r="B24" s="11" t="s">
        <v>22</v>
      </c>
      <c r="C24" s="4">
        <v>1567254</v>
      </c>
      <c r="D24" s="3" t="e">
        <f>#REF!/C24</f>
        <v>#REF!</v>
      </c>
      <c r="E24" s="4">
        <v>1568762</v>
      </c>
    </row>
    <row r="25" spans="1:5" x14ac:dyDescent="0.25">
      <c r="B25" s="11" t="s">
        <v>23</v>
      </c>
      <c r="C25" s="4">
        <f>2257807+255718-36000</f>
        <v>2477525</v>
      </c>
      <c r="D25" s="3" t="e">
        <f>#REF!/C25</f>
        <v>#REF!</v>
      </c>
      <c r="E25" s="4">
        <v>2290192</v>
      </c>
    </row>
    <row r="26" spans="1:5" x14ac:dyDescent="0.25">
      <c r="B26" s="11" t="s">
        <v>24</v>
      </c>
      <c r="C26" s="4">
        <v>1121768</v>
      </c>
      <c r="D26" s="3" t="e">
        <f>#REF!/C26</f>
        <v>#REF!</v>
      </c>
      <c r="E26" s="4">
        <v>1017620</v>
      </c>
    </row>
    <row r="27" spans="1:5" x14ac:dyDescent="0.25">
      <c r="B27" s="11" t="s">
        <v>25</v>
      </c>
      <c r="C27" s="4">
        <v>1841795</v>
      </c>
      <c r="D27" s="3" t="e">
        <f>#REF!/C27</f>
        <v>#REF!</v>
      </c>
      <c r="E27" s="4">
        <v>1926244</v>
      </c>
    </row>
    <row r="28" spans="1:5" x14ac:dyDescent="0.25">
      <c r="B28" s="11" t="s">
        <v>26</v>
      </c>
      <c r="C28" s="4">
        <v>591754</v>
      </c>
      <c r="D28" s="3" t="e">
        <f>#REF!/C28</f>
        <v>#REF!</v>
      </c>
      <c r="E28" s="4">
        <v>660320</v>
      </c>
    </row>
    <row r="29" spans="1:5" x14ac:dyDescent="0.25">
      <c r="B29" s="11" t="s">
        <v>27</v>
      </c>
      <c r="C29" s="4">
        <v>303301</v>
      </c>
      <c r="D29" s="3" t="e">
        <f>#REF!/C29</f>
        <v>#REF!</v>
      </c>
      <c r="E29" s="4">
        <f>218640+7000+21000</f>
        <v>246640</v>
      </c>
    </row>
    <row r="30" spans="1:5" x14ac:dyDescent="0.25">
      <c r="B30" s="11" t="s">
        <v>28</v>
      </c>
      <c r="C30" s="4">
        <v>676760</v>
      </c>
      <c r="D30" s="3" t="e">
        <f>#REF!/C30</f>
        <v>#REF!</v>
      </c>
      <c r="E30" s="6">
        <v>516036</v>
      </c>
    </row>
    <row r="31" spans="1:5" x14ac:dyDescent="0.25">
      <c r="B31" s="11" t="s">
        <v>29</v>
      </c>
      <c r="C31" s="4">
        <v>1057311</v>
      </c>
      <c r="D31" s="3" t="e">
        <f>#REF!/C31</f>
        <v>#REF!</v>
      </c>
      <c r="E31" s="4">
        <v>912690</v>
      </c>
    </row>
    <row r="32" spans="1:5" hidden="1" x14ac:dyDescent="0.25">
      <c r="B32" s="11" t="s">
        <v>30</v>
      </c>
    </row>
    <row r="33" spans="1:6" x14ac:dyDescent="0.25">
      <c r="B33" s="11" t="s">
        <v>31</v>
      </c>
      <c r="C33" s="4">
        <v>110000</v>
      </c>
      <c r="D33" s="3" t="e">
        <f>#REF!/C33</f>
        <v>#REF!</v>
      </c>
      <c r="E33" s="4">
        <v>290000</v>
      </c>
    </row>
    <row r="34" spans="1:6" x14ac:dyDescent="0.25">
      <c r="B34" s="11" t="s">
        <v>32</v>
      </c>
      <c r="C34" s="4">
        <v>648000</v>
      </c>
      <c r="D34" s="3" t="e">
        <f>#REF!/C34</f>
        <v>#REF!</v>
      </c>
      <c r="E34" s="4">
        <v>637500</v>
      </c>
    </row>
    <row r="35" spans="1:6" x14ac:dyDescent="0.25">
      <c r="B35" s="11" t="s">
        <v>33</v>
      </c>
      <c r="C35" s="4">
        <v>1126699</v>
      </c>
      <c r="D35" s="3" t="e">
        <f>#REF!/C35</f>
        <v>#REF!</v>
      </c>
      <c r="E35" s="4">
        <v>1102442</v>
      </c>
    </row>
    <row r="36" spans="1:6" x14ac:dyDescent="0.25">
      <c r="B36" s="11" t="s">
        <v>34</v>
      </c>
      <c r="C36" s="4">
        <v>36000</v>
      </c>
      <c r="D36" s="3" t="e">
        <f>#REF!/C36</f>
        <v>#REF!</v>
      </c>
      <c r="E36" s="6">
        <v>36000</v>
      </c>
    </row>
    <row r="37" spans="1:6" x14ac:dyDescent="0.25">
      <c r="B37" s="11" t="s">
        <v>35</v>
      </c>
      <c r="E37" s="4">
        <v>233343</v>
      </c>
    </row>
    <row r="38" spans="1:6" hidden="1" x14ac:dyDescent="0.25">
      <c r="B38" s="11" t="s">
        <v>36</v>
      </c>
    </row>
    <row r="39" spans="1:6" hidden="1" x14ac:dyDescent="0.25">
      <c r="B39" s="11" t="s">
        <v>37</v>
      </c>
      <c r="C39" s="13"/>
      <c r="D39" s="14"/>
      <c r="E39" s="13"/>
    </row>
    <row r="40" spans="1:6" x14ac:dyDescent="0.25">
      <c r="B40" s="23" t="s">
        <v>38</v>
      </c>
      <c r="C40" s="16">
        <f>SUM(C21:C39)</f>
        <v>35958967</v>
      </c>
      <c r="D40" s="17" t="e">
        <f>#REF!/C40</f>
        <v>#REF!</v>
      </c>
      <c r="E40" s="16">
        <f>SUM(E21:E39)</f>
        <v>36162507</v>
      </c>
    </row>
    <row r="41" spans="1:6" x14ac:dyDescent="0.25">
      <c r="B41" s="24"/>
    </row>
    <row r="42" spans="1:6" ht="15.75" thickBot="1" x14ac:dyDescent="0.3">
      <c r="B42" s="23" t="s">
        <v>39</v>
      </c>
      <c r="C42" s="25">
        <f>C18-C40</f>
        <v>0</v>
      </c>
      <c r="D42" s="26"/>
      <c r="E42" s="25">
        <f>E18-E40</f>
        <v>0</v>
      </c>
    </row>
    <row r="43" spans="1:6" ht="15.75" thickTop="1" x14ac:dyDescent="0.25"/>
    <row r="45" spans="1:6" ht="15.75" x14ac:dyDescent="0.25">
      <c r="A45" s="27"/>
      <c r="B45" s="27"/>
      <c r="C45" s="27"/>
      <c r="D45" s="27"/>
      <c r="E45" s="27"/>
      <c r="F45" s="27"/>
    </row>
  </sheetData>
  <mergeCells count="1">
    <mergeCell ref="A45:F45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BUDGET FY 2019</vt:lpstr>
      <vt:lpstr>'FINAL BUDGET FY 2019'!Print_Area</vt:lpstr>
    </vt:vector>
  </TitlesOfParts>
  <Company>MWCC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LaBonte, Robert</dc:creator>
  <cp:lastModifiedBy>LaBonte, Robert</cp:lastModifiedBy>
  <dcterms:created xsi:type="dcterms:W3CDTF">2020-05-20T15:38:34Z</dcterms:created>
  <dcterms:modified xsi:type="dcterms:W3CDTF">2020-05-20T15:39:43Z</dcterms:modified>
</cp:coreProperties>
</file>